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ud365.sharepoint.com/sites/Industrileelektrificatie/Gedeelde documenten/General/Paper project/Repository/Results/Aggregated energy flows/"/>
    </mc:Choice>
  </mc:AlternateContent>
  <xr:revisionPtr revIDLastSave="83" documentId="8_{577135A8-482F-44EA-B68A-BAFD3F8C2F53}" xr6:coauthVersionLast="47" xr6:coauthVersionMax="47" xr10:uidLastSave="{3866E0A8-29E7-4EE7-B281-F27FE9D84B12}"/>
  <bookViews>
    <workbookView xWindow="-108" yWindow="-108" windowWidth="23256" windowHeight="12576" xr2:uid="{85446430-91C5-4CF0-A128-9E8FFA75CC03}"/>
  </bookViews>
  <sheets>
    <sheet name="energyflows_results_benchmark_w" sheetId="1" r:id="rId1"/>
    <sheet name="MLVL GP16" sheetId="2" r:id="rId2"/>
  </sheets>
  <definedNames>
    <definedName name="_xlnm._FilterDatabase" localSheetId="0" hidden="1">energyflows_results_benchmark_w!$A$1:$F$57</definedName>
    <definedName name="_xlnm._FilterDatabase" localSheetId="1" hidden="1">'MLVL GP16'!$A$1:$I$1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1" l="1"/>
  <c r="G56" i="1"/>
  <c r="G55" i="1"/>
  <c r="G50" i="1"/>
  <c r="G49" i="1"/>
  <c r="G48" i="1"/>
  <c r="G43" i="1"/>
  <c r="G42" i="1"/>
  <c r="G41" i="1"/>
  <c r="G36" i="1"/>
  <c r="G35" i="1"/>
  <c r="G34" i="1"/>
  <c r="G29" i="1"/>
  <c r="G28" i="1"/>
  <c r="G27" i="1"/>
  <c r="G22" i="1"/>
  <c r="G21" i="1"/>
  <c r="G20" i="1"/>
  <c r="G15" i="1"/>
  <c r="G14" i="1"/>
  <c r="G13" i="1"/>
  <c r="G8" i="1"/>
  <c r="G7" i="1"/>
  <c r="G6" i="1"/>
  <c r="H57" i="1"/>
  <c r="H56" i="1"/>
  <c r="H55" i="1"/>
  <c r="H50" i="1"/>
  <c r="H49" i="1"/>
  <c r="H48" i="1"/>
  <c r="H43" i="1"/>
  <c r="H42" i="1"/>
  <c r="H41" i="1"/>
  <c r="H36" i="1"/>
  <c r="H35" i="1"/>
  <c r="H34" i="1"/>
  <c r="H29" i="1"/>
  <c r="H28" i="1"/>
  <c r="H27" i="1"/>
  <c r="H22" i="1"/>
  <c r="H21" i="1"/>
  <c r="H20" i="1"/>
  <c r="H15" i="1"/>
  <c r="H14" i="1"/>
  <c r="H13" i="1"/>
  <c r="H8" i="1"/>
  <c r="H7" i="1"/>
  <c r="H6" i="1"/>
  <c r="J3" i="2"/>
  <c r="J4" i="2"/>
  <c r="J5" i="2"/>
  <c r="J6" i="2"/>
  <c r="J7" i="2"/>
  <c r="J8" i="2"/>
  <c r="J9" i="2"/>
  <c r="J2" i="2"/>
  <c r="G7" i="2"/>
  <c r="G3" i="2"/>
  <c r="G4" i="2"/>
  <c r="G5" i="2"/>
  <c r="G6" i="2"/>
  <c r="G8" i="2"/>
  <c r="G9" i="2"/>
  <c r="G2" i="2"/>
</calcChain>
</file>

<file path=xl/sharedStrings.xml><?xml version="1.0" encoding="utf-8"?>
<sst xmlns="http://schemas.openxmlformats.org/spreadsheetml/2006/main" count="345" uniqueCount="38">
  <si>
    <t>ELscenario</t>
  </si>
  <si>
    <t>NGscenario</t>
  </si>
  <si>
    <t>system</t>
  </si>
  <si>
    <t>amp</t>
  </si>
  <si>
    <t>parameter</t>
  </si>
  <si>
    <t>value</t>
  </si>
  <si>
    <t>MeanLow-VarLow</t>
  </si>
  <si>
    <t>MeanLow-VarLow-GP1.6to1</t>
  </si>
  <si>
    <t>benchmark system</t>
  </si>
  <si>
    <t>original</t>
  </si>
  <si>
    <t>CHP heat gen to CP [MWh]</t>
  </si>
  <si>
    <t>CHP excess heat gen [MWh]</t>
  </si>
  <si>
    <t>GT excess electricity gen [MWh]</t>
  </si>
  <si>
    <t>GT electricity gen to process [MWh]</t>
  </si>
  <si>
    <t>GT electricity gen to grid [MWh]</t>
  </si>
  <si>
    <t>total natural gas consumption [MWh]</t>
  </si>
  <si>
    <t>grid to process [MWh]</t>
  </si>
  <si>
    <t>MeanLow-VarLow-GP1to1</t>
  </si>
  <si>
    <t>MeanHigh-VarLow</t>
  </si>
  <si>
    <t>MeanHigh-VarLow-GP1.6to1</t>
  </si>
  <si>
    <t>MeanHigh-VarLow-GP1to1</t>
  </si>
  <si>
    <t>MeanLow-VarHigh</t>
  </si>
  <si>
    <t>MeanLow-VarHigh-GP1.6to1</t>
  </si>
  <si>
    <t>MeanLow-VarHigh-GP1to1</t>
  </si>
  <si>
    <t>MeanHigh-VarHigh</t>
  </si>
  <si>
    <t>MeanHigh-VarHigh-GP1.6to1</t>
  </si>
  <si>
    <t>MeanHigh-VarHigh-GP1to1</t>
  </si>
  <si>
    <t>CHP</t>
  </si>
  <si>
    <t>Grid</t>
  </si>
  <si>
    <t>Natural Gas</t>
  </si>
  <si>
    <t>CHP environment</t>
  </si>
  <si>
    <t>Heat demand</t>
  </si>
  <si>
    <t>Electricity demand</t>
  </si>
  <si>
    <t>Excess heat</t>
  </si>
  <si>
    <t>Excess electricity</t>
  </si>
  <si>
    <t>Electricity grid</t>
  </si>
  <si>
    <t>Environment</t>
  </si>
  <si>
    <t>[GWh]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</si>
</sst>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0AF96-BA8D-4B8A-8C3C-1B5D176D81BB}">
  <sheetPr filterMode="1"/>
  <dimension ref="A1:H57"/>
  <sheetViews>
    <sheetView tabSelected="1" workbookViewId="0">
      <selection activeCell="E28" sqref="E28"/>
    </sheetView>
  </sheetViews>
  <sheetFormatPr defaultRowHeight="14.4" x14ac:dyDescent="0.3"/>
  <cols>
    <col min="1" max="1" width="19.33203125" customWidth="1"/>
    <col min="2" max="2" width="28.5546875" customWidth="1"/>
    <col min="3" max="3" width="15.6640625" bestFit="1" customWidth="1"/>
    <col min="5" max="5" width="35.33203125" customWidth="1"/>
    <col min="6" max="6" width="9.33203125" bestFit="1" customWidth="1"/>
    <col min="7" max="7" width="9.3320312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37</v>
      </c>
    </row>
    <row r="2" spans="1:8" hidden="1" x14ac:dyDescent="0.3">
      <c r="A2" t="s">
        <v>6</v>
      </c>
      <c r="B2" t="s">
        <v>7</v>
      </c>
      <c r="C2" t="s">
        <v>8</v>
      </c>
      <c r="D2" t="s">
        <v>9</v>
      </c>
      <c r="E2" t="s">
        <v>10</v>
      </c>
      <c r="F2">
        <v>109471.96845</v>
      </c>
    </row>
    <row r="3" spans="1:8" hidden="1" x14ac:dyDescent="0.3">
      <c r="A3" t="s">
        <v>6</v>
      </c>
      <c r="B3" t="s">
        <v>7</v>
      </c>
      <c r="C3" t="s">
        <v>8</v>
      </c>
      <c r="D3" t="s">
        <v>9</v>
      </c>
      <c r="E3" t="s">
        <v>11</v>
      </c>
      <c r="F3">
        <v>1155.2565499999901</v>
      </c>
    </row>
    <row r="4" spans="1:8" hidden="1" x14ac:dyDescent="0.3">
      <c r="A4" t="s">
        <v>6</v>
      </c>
      <c r="B4" t="s">
        <v>7</v>
      </c>
      <c r="C4" t="s">
        <v>8</v>
      </c>
      <c r="D4" t="s">
        <v>9</v>
      </c>
      <c r="E4" t="s">
        <v>12</v>
      </c>
      <c r="F4">
        <v>89.002895449137696</v>
      </c>
    </row>
    <row r="5" spans="1:8" hidden="1" x14ac:dyDescent="0.3">
      <c r="A5" t="s">
        <v>6</v>
      </c>
      <c r="B5" t="s">
        <v>7</v>
      </c>
      <c r="C5" t="s">
        <v>8</v>
      </c>
      <c r="D5" t="s">
        <v>9</v>
      </c>
      <c r="E5" t="s">
        <v>13</v>
      </c>
      <c r="F5">
        <v>10925.873079999999</v>
      </c>
    </row>
    <row r="6" spans="1:8" x14ac:dyDescent="0.3">
      <c r="A6" t="s">
        <v>6</v>
      </c>
      <c r="B6" t="s">
        <v>7</v>
      </c>
      <c r="C6" t="s">
        <v>8</v>
      </c>
      <c r="D6" t="s">
        <v>9</v>
      </c>
      <c r="E6" t="s">
        <v>14</v>
      </c>
      <c r="F6">
        <v>35166.567783027902</v>
      </c>
      <c r="G6">
        <f>F6/1000</f>
        <v>35.166567783027901</v>
      </c>
      <c r="H6">
        <f>ROUND(F6,0)</f>
        <v>35167</v>
      </c>
    </row>
    <row r="7" spans="1:8" x14ac:dyDescent="0.3">
      <c r="A7" t="s">
        <v>6</v>
      </c>
      <c r="B7" t="s">
        <v>7</v>
      </c>
      <c r="C7" t="s">
        <v>8</v>
      </c>
      <c r="D7" t="s">
        <v>9</v>
      </c>
      <c r="E7" t="s">
        <v>15</v>
      </c>
      <c r="F7">
        <v>196486.50834463601</v>
      </c>
      <c r="G7">
        <f t="shared" ref="G7:G8" si="0">F7/1000</f>
        <v>196.48650834463601</v>
      </c>
      <c r="H7">
        <f t="shared" ref="H7:H8" si="1">ROUND(F7,0)</f>
        <v>196487</v>
      </c>
    </row>
    <row r="8" spans="1:8" x14ac:dyDescent="0.3">
      <c r="A8" t="s">
        <v>6</v>
      </c>
      <c r="B8" t="s">
        <v>7</v>
      </c>
      <c r="C8" t="s">
        <v>8</v>
      </c>
      <c r="D8" t="s">
        <v>9</v>
      </c>
      <c r="E8" t="s">
        <v>16</v>
      </c>
      <c r="F8">
        <v>21.323765000000002</v>
      </c>
      <c r="G8">
        <f t="shared" si="0"/>
        <v>2.1323765000000001E-2</v>
      </c>
      <c r="H8">
        <f t="shared" si="1"/>
        <v>21</v>
      </c>
    </row>
    <row r="9" spans="1:8" hidden="1" x14ac:dyDescent="0.3">
      <c r="A9" t="s">
        <v>6</v>
      </c>
      <c r="B9" t="s">
        <v>17</v>
      </c>
      <c r="C9" t="s">
        <v>8</v>
      </c>
      <c r="D9" t="s">
        <v>9</v>
      </c>
      <c r="E9" t="s">
        <v>10</v>
      </c>
      <c r="F9">
        <v>109471.96845</v>
      </c>
    </row>
    <row r="10" spans="1:8" hidden="1" x14ac:dyDescent="0.3">
      <c r="A10" t="s">
        <v>6</v>
      </c>
      <c r="B10" t="s">
        <v>17</v>
      </c>
      <c r="C10" t="s">
        <v>8</v>
      </c>
      <c r="D10" t="s">
        <v>9</v>
      </c>
      <c r="E10" t="s">
        <v>11</v>
      </c>
      <c r="F10">
        <v>1155.2565499999901</v>
      </c>
    </row>
    <row r="11" spans="1:8" hidden="1" x14ac:dyDescent="0.3">
      <c r="A11" t="s">
        <v>6</v>
      </c>
      <c r="B11" t="s">
        <v>17</v>
      </c>
      <c r="C11" t="s">
        <v>8</v>
      </c>
      <c r="D11" t="s">
        <v>9</v>
      </c>
      <c r="E11" t="s">
        <v>12</v>
      </c>
      <c r="F11">
        <v>89.002895449137796</v>
      </c>
    </row>
    <row r="12" spans="1:8" hidden="1" x14ac:dyDescent="0.3">
      <c r="A12" t="s">
        <v>6</v>
      </c>
      <c r="B12" t="s">
        <v>17</v>
      </c>
      <c r="C12" t="s">
        <v>8</v>
      </c>
      <c r="D12" t="s">
        <v>9</v>
      </c>
      <c r="E12" t="s">
        <v>13</v>
      </c>
      <c r="F12">
        <v>10925.873079999999</v>
      </c>
    </row>
    <row r="13" spans="1:8" x14ac:dyDescent="0.3">
      <c r="A13" t="s">
        <v>6</v>
      </c>
      <c r="B13" t="s">
        <v>17</v>
      </c>
      <c r="C13" t="s">
        <v>8</v>
      </c>
      <c r="D13" t="s">
        <v>9</v>
      </c>
      <c r="E13" t="s">
        <v>14</v>
      </c>
      <c r="F13">
        <v>34195.839929815498</v>
      </c>
      <c r="G13">
        <f t="shared" ref="G13:G15" si="2">F13/1000</f>
        <v>34.195839929815499</v>
      </c>
      <c r="H13">
        <f t="shared" ref="H13:H15" si="3">ROUND(F13,0)</f>
        <v>34196</v>
      </c>
    </row>
    <row r="14" spans="1:8" x14ac:dyDescent="0.3">
      <c r="A14" t="s">
        <v>6</v>
      </c>
      <c r="B14" t="s">
        <v>17</v>
      </c>
      <c r="C14" t="s">
        <v>8</v>
      </c>
      <c r="D14" t="s">
        <v>9</v>
      </c>
      <c r="E14" t="s">
        <v>15</v>
      </c>
      <c r="F14">
        <v>195192.20454035199</v>
      </c>
      <c r="G14">
        <f t="shared" si="2"/>
        <v>195.19220454035198</v>
      </c>
      <c r="H14">
        <f t="shared" si="3"/>
        <v>195192</v>
      </c>
    </row>
    <row r="15" spans="1:8" x14ac:dyDescent="0.3">
      <c r="A15" t="s">
        <v>6</v>
      </c>
      <c r="B15" t="s">
        <v>17</v>
      </c>
      <c r="C15" t="s">
        <v>8</v>
      </c>
      <c r="D15" t="s">
        <v>9</v>
      </c>
      <c r="E15" t="s">
        <v>16</v>
      </c>
      <c r="F15">
        <v>21.323765000000002</v>
      </c>
      <c r="G15">
        <f t="shared" si="2"/>
        <v>2.1323765000000001E-2</v>
      </c>
      <c r="H15">
        <f t="shared" si="3"/>
        <v>21</v>
      </c>
    </row>
    <row r="16" spans="1:8" hidden="1" x14ac:dyDescent="0.3">
      <c r="A16" t="s">
        <v>18</v>
      </c>
      <c r="B16" t="s">
        <v>19</v>
      </c>
      <c r="C16" t="s">
        <v>8</v>
      </c>
      <c r="D16" t="s">
        <v>9</v>
      </c>
      <c r="E16" t="s">
        <v>10</v>
      </c>
      <c r="F16">
        <v>109471.96845</v>
      </c>
    </row>
    <row r="17" spans="1:8" hidden="1" x14ac:dyDescent="0.3">
      <c r="A17" t="s">
        <v>18</v>
      </c>
      <c r="B17" t="s">
        <v>19</v>
      </c>
      <c r="C17" t="s">
        <v>8</v>
      </c>
      <c r="D17" t="s">
        <v>9</v>
      </c>
      <c r="E17" t="s">
        <v>11</v>
      </c>
      <c r="F17">
        <v>1155.2565499999901</v>
      </c>
    </row>
    <row r="18" spans="1:8" hidden="1" x14ac:dyDescent="0.3">
      <c r="A18" t="s">
        <v>18</v>
      </c>
      <c r="B18" t="s">
        <v>19</v>
      </c>
      <c r="C18" t="s">
        <v>8</v>
      </c>
      <c r="D18" t="s">
        <v>9</v>
      </c>
      <c r="E18" t="s">
        <v>12</v>
      </c>
      <c r="F18" s="1">
        <v>5.3290705182007498E-15</v>
      </c>
      <c r="G18" s="1"/>
    </row>
    <row r="19" spans="1:8" hidden="1" x14ac:dyDescent="0.3">
      <c r="A19" t="s">
        <v>18</v>
      </c>
      <c r="B19" t="s">
        <v>19</v>
      </c>
      <c r="C19" t="s">
        <v>8</v>
      </c>
      <c r="D19" t="s">
        <v>9</v>
      </c>
      <c r="E19" t="s">
        <v>13</v>
      </c>
      <c r="F19">
        <v>10947.196845</v>
      </c>
    </row>
    <row r="20" spans="1:8" x14ac:dyDescent="0.3">
      <c r="A20" t="s">
        <v>18</v>
      </c>
      <c r="B20" t="s">
        <v>19</v>
      </c>
      <c r="C20" t="s">
        <v>8</v>
      </c>
      <c r="D20" t="s">
        <v>9</v>
      </c>
      <c r="E20" t="s">
        <v>14</v>
      </c>
      <c r="F20">
        <v>39467.102435859597</v>
      </c>
      <c r="G20">
        <f t="shared" ref="G20:G22" si="4">F20/1000</f>
        <v>39.467102435859594</v>
      </c>
      <c r="H20">
        <f t="shared" ref="H20:H22" si="5">ROUND(F20,0)</f>
        <v>39467</v>
      </c>
    </row>
    <row r="21" spans="1:8" x14ac:dyDescent="0.3">
      <c r="A21" t="s">
        <v>18</v>
      </c>
      <c r="B21" t="s">
        <v>19</v>
      </c>
      <c r="C21" t="s">
        <v>8</v>
      </c>
      <c r="D21" t="s">
        <v>9</v>
      </c>
      <c r="E21" t="s">
        <v>15</v>
      </c>
      <c r="F21" s="2">
        <v>202130.315707812</v>
      </c>
      <c r="G21">
        <f t="shared" si="4"/>
        <v>202.130315707812</v>
      </c>
      <c r="H21">
        <f t="shared" si="5"/>
        <v>202130</v>
      </c>
    </row>
    <row r="22" spans="1:8" x14ac:dyDescent="0.3">
      <c r="A22" t="s">
        <v>18</v>
      </c>
      <c r="B22" t="s">
        <v>19</v>
      </c>
      <c r="C22" t="s">
        <v>8</v>
      </c>
      <c r="D22" t="s">
        <v>9</v>
      </c>
      <c r="E22" t="s">
        <v>16</v>
      </c>
      <c r="F22" s="2">
        <v>0</v>
      </c>
      <c r="G22">
        <f t="shared" si="4"/>
        <v>0</v>
      </c>
      <c r="H22">
        <f t="shared" si="5"/>
        <v>0</v>
      </c>
    </row>
    <row r="23" spans="1:8" hidden="1" x14ac:dyDescent="0.3">
      <c r="A23" t="s">
        <v>18</v>
      </c>
      <c r="B23" t="s">
        <v>20</v>
      </c>
      <c r="C23" t="s">
        <v>8</v>
      </c>
      <c r="D23" t="s">
        <v>9</v>
      </c>
      <c r="E23" t="s">
        <v>10</v>
      </c>
      <c r="F23">
        <v>109471.96845</v>
      </c>
    </row>
    <row r="24" spans="1:8" hidden="1" x14ac:dyDescent="0.3">
      <c r="A24" t="s">
        <v>18</v>
      </c>
      <c r="B24" t="s">
        <v>20</v>
      </c>
      <c r="C24" t="s">
        <v>8</v>
      </c>
      <c r="D24" t="s">
        <v>9</v>
      </c>
      <c r="E24" t="s">
        <v>11</v>
      </c>
      <c r="F24">
        <v>1155.2565499999901</v>
      </c>
    </row>
    <row r="25" spans="1:8" hidden="1" x14ac:dyDescent="0.3">
      <c r="A25" t="s">
        <v>18</v>
      </c>
      <c r="B25" t="s">
        <v>20</v>
      </c>
      <c r="C25" t="s">
        <v>8</v>
      </c>
      <c r="D25" t="s">
        <v>9</v>
      </c>
      <c r="E25" t="s">
        <v>12</v>
      </c>
      <c r="F25" s="1">
        <v>3.9723779821088101E-13</v>
      </c>
      <c r="G25" s="1"/>
    </row>
    <row r="26" spans="1:8" hidden="1" x14ac:dyDescent="0.3">
      <c r="A26" t="s">
        <v>18</v>
      </c>
      <c r="B26" t="s">
        <v>20</v>
      </c>
      <c r="C26" t="s">
        <v>8</v>
      </c>
      <c r="D26" t="s">
        <v>9</v>
      </c>
      <c r="E26" t="s">
        <v>13</v>
      </c>
      <c r="F26">
        <v>10947.196845</v>
      </c>
    </row>
    <row r="27" spans="1:8" x14ac:dyDescent="0.3">
      <c r="A27" t="s">
        <v>18</v>
      </c>
      <c r="B27" t="s">
        <v>20</v>
      </c>
      <c r="C27" t="s">
        <v>8</v>
      </c>
      <c r="D27" t="s">
        <v>9</v>
      </c>
      <c r="E27" t="s">
        <v>14</v>
      </c>
      <c r="F27">
        <v>34098.608653289702</v>
      </c>
      <c r="G27">
        <f t="shared" ref="G27:G29" si="6">F27/1000</f>
        <v>34.098608653289702</v>
      </c>
      <c r="H27">
        <f t="shared" ref="H27:H29" si="7">ROUND(F27,0)</f>
        <v>34099</v>
      </c>
    </row>
    <row r="28" spans="1:8" x14ac:dyDescent="0.3">
      <c r="A28" t="s">
        <v>18</v>
      </c>
      <c r="B28" t="s">
        <v>20</v>
      </c>
      <c r="C28" t="s">
        <v>8</v>
      </c>
      <c r="D28" t="s">
        <v>9</v>
      </c>
      <c r="E28" t="s">
        <v>15</v>
      </c>
      <c r="F28" s="2">
        <v>194972.32399771901</v>
      </c>
      <c r="G28">
        <f t="shared" si="6"/>
        <v>194.972323997719</v>
      </c>
      <c r="H28">
        <f t="shared" si="7"/>
        <v>194972</v>
      </c>
    </row>
    <row r="29" spans="1:8" x14ac:dyDescent="0.3">
      <c r="A29" t="s">
        <v>18</v>
      </c>
      <c r="B29" t="s">
        <v>20</v>
      </c>
      <c r="C29" t="s">
        <v>8</v>
      </c>
      <c r="D29" t="s">
        <v>9</v>
      </c>
      <c r="E29" t="s">
        <v>16</v>
      </c>
      <c r="F29" s="2">
        <v>0</v>
      </c>
      <c r="G29">
        <f t="shared" si="6"/>
        <v>0</v>
      </c>
      <c r="H29">
        <f t="shared" si="7"/>
        <v>0</v>
      </c>
    </row>
    <row r="30" spans="1:8" hidden="1" x14ac:dyDescent="0.3">
      <c r="A30" t="s">
        <v>21</v>
      </c>
      <c r="B30" t="s">
        <v>22</v>
      </c>
      <c r="C30" t="s">
        <v>8</v>
      </c>
      <c r="D30" t="s">
        <v>9</v>
      </c>
      <c r="E30" t="s">
        <v>10</v>
      </c>
      <c r="F30">
        <v>109471.96845</v>
      </c>
    </row>
    <row r="31" spans="1:8" hidden="1" x14ac:dyDescent="0.3">
      <c r="A31" t="s">
        <v>21</v>
      </c>
      <c r="B31" t="s">
        <v>22</v>
      </c>
      <c r="C31" t="s">
        <v>8</v>
      </c>
      <c r="D31" t="s">
        <v>9</v>
      </c>
      <c r="E31" t="s">
        <v>11</v>
      </c>
      <c r="F31">
        <v>2124.8905649999901</v>
      </c>
    </row>
    <row r="32" spans="1:8" hidden="1" x14ac:dyDescent="0.3">
      <c r="A32" t="s">
        <v>21</v>
      </c>
      <c r="B32" t="s">
        <v>22</v>
      </c>
      <c r="C32" t="s">
        <v>8</v>
      </c>
      <c r="D32" t="s">
        <v>9</v>
      </c>
      <c r="E32" t="s">
        <v>12</v>
      </c>
      <c r="F32">
        <v>7823.4007592950602</v>
      </c>
    </row>
    <row r="33" spans="1:8" hidden="1" x14ac:dyDescent="0.3">
      <c r="A33" t="s">
        <v>21</v>
      </c>
      <c r="B33" t="s">
        <v>22</v>
      </c>
      <c r="C33" t="s">
        <v>8</v>
      </c>
      <c r="D33" t="s">
        <v>9</v>
      </c>
      <c r="E33" t="s">
        <v>13</v>
      </c>
      <c r="F33">
        <v>9044.9629100000002</v>
      </c>
    </row>
    <row r="34" spans="1:8" x14ac:dyDescent="0.3">
      <c r="A34" t="s">
        <v>21</v>
      </c>
      <c r="B34" t="s">
        <v>22</v>
      </c>
      <c r="C34" t="s">
        <v>8</v>
      </c>
      <c r="D34" t="s">
        <v>9</v>
      </c>
      <c r="E34" t="s">
        <v>14</v>
      </c>
      <c r="F34">
        <v>36385.524286088599</v>
      </c>
      <c r="G34">
        <f t="shared" ref="G34:G36" si="8">F34/1000</f>
        <v>36.385524286088597</v>
      </c>
      <c r="H34">
        <f t="shared" ref="H34:H36" si="9">ROUND(F34,0)</f>
        <v>36386</v>
      </c>
    </row>
    <row r="35" spans="1:8" x14ac:dyDescent="0.3">
      <c r="A35" t="s">
        <v>21</v>
      </c>
      <c r="B35" t="s">
        <v>22</v>
      </c>
      <c r="C35" t="s">
        <v>8</v>
      </c>
      <c r="D35" t="s">
        <v>9</v>
      </c>
      <c r="E35" t="s">
        <v>15</v>
      </c>
      <c r="F35">
        <v>207098.91444660901</v>
      </c>
      <c r="G35">
        <f t="shared" si="8"/>
        <v>207.098914446609</v>
      </c>
      <c r="H35">
        <f t="shared" si="9"/>
        <v>207099</v>
      </c>
    </row>
    <row r="36" spans="1:8" x14ac:dyDescent="0.3">
      <c r="A36" t="s">
        <v>21</v>
      </c>
      <c r="B36" t="s">
        <v>22</v>
      </c>
      <c r="C36" t="s">
        <v>8</v>
      </c>
      <c r="D36" t="s">
        <v>9</v>
      </c>
      <c r="E36" t="s">
        <v>16</v>
      </c>
      <c r="F36">
        <v>1902.233935</v>
      </c>
      <c r="G36">
        <f t="shared" si="8"/>
        <v>1.9022339349999999</v>
      </c>
      <c r="H36">
        <f t="shared" si="9"/>
        <v>1902</v>
      </c>
    </row>
    <row r="37" spans="1:8" hidden="1" x14ac:dyDescent="0.3">
      <c r="A37" t="s">
        <v>21</v>
      </c>
      <c r="B37" t="s">
        <v>23</v>
      </c>
      <c r="C37" t="s">
        <v>8</v>
      </c>
      <c r="D37" t="s">
        <v>9</v>
      </c>
      <c r="E37" t="s">
        <v>10</v>
      </c>
      <c r="F37">
        <v>109471.96845</v>
      </c>
    </row>
    <row r="38" spans="1:8" hidden="1" x14ac:dyDescent="0.3">
      <c r="A38" t="s">
        <v>21</v>
      </c>
      <c r="B38" t="s">
        <v>23</v>
      </c>
      <c r="C38" t="s">
        <v>8</v>
      </c>
      <c r="D38" t="s">
        <v>9</v>
      </c>
      <c r="E38" t="s">
        <v>11</v>
      </c>
      <c r="F38">
        <v>1398.32383999999</v>
      </c>
    </row>
    <row r="39" spans="1:8" hidden="1" x14ac:dyDescent="0.3">
      <c r="A39" t="s">
        <v>21</v>
      </c>
      <c r="B39" t="s">
        <v>23</v>
      </c>
      <c r="C39" t="s">
        <v>8</v>
      </c>
      <c r="D39" t="s">
        <v>9</v>
      </c>
      <c r="E39" t="s">
        <v>12</v>
      </c>
      <c r="F39">
        <v>7823.4007592950602</v>
      </c>
    </row>
    <row r="40" spans="1:8" hidden="1" x14ac:dyDescent="0.3">
      <c r="A40" t="s">
        <v>21</v>
      </c>
      <c r="B40" t="s">
        <v>23</v>
      </c>
      <c r="C40" t="s">
        <v>8</v>
      </c>
      <c r="D40" t="s">
        <v>9</v>
      </c>
      <c r="E40" t="s">
        <v>13</v>
      </c>
      <c r="F40">
        <v>9044.9629100000002</v>
      </c>
    </row>
    <row r="41" spans="1:8" x14ac:dyDescent="0.3">
      <c r="A41" t="s">
        <v>21</v>
      </c>
      <c r="B41" t="s">
        <v>23</v>
      </c>
      <c r="C41" t="s">
        <v>8</v>
      </c>
      <c r="D41" t="s">
        <v>9</v>
      </c>
      <c r="E41" t="s">
        <v>14</v>
      </c>
      <c r="F41">
        <v>32514.396711133199</v>
      </c>
      <c r="G41">
        <f t="shared" ref="G41:G43" si="10">F41/1000</f>
        <v>32.514396711133202</v>
      </c>
      <c r="H41">
        <f t="shared" ref="H41:H43" si="11">ROUND(F41,0)</f>
        <v>32514</v>
      </c>
    </row>
    <row r="42" spans="1:8" x14ac:dyDescent="0.3">
      <c r="A42" t="s">
        <v>21</v>
      </c>
      <c r="B42" t="s">
        <v>23</v>
      </c>
      <c r="C42" t="s">
        <v>8</v>
      </c>
      <c r="D42" t="s">
        <v>9</v>
      </c>
      <c r="E42" t="s">
        <v>15</v>
      </c>
      <c r="F42">
        <v>201051.354031628</v>
      </c>
      <c r="G42">
        <f t="shared" si="10"/>
        <v>201.05135403162799</v>
      </c>
      <c r="H42">
        <f t="shared" si="11"/>
        <v>201051</v>
      </c>
    </row>
    <row r="43" spans="1:8" x14ac:dyDescent="0.3">
      <c r="A43" t="s">
        <v>21</v>
      </c>
      <c r="B43" t="s">
        <v>23</v>
      </c>
      <c r="C43" t="s">
        <v>8</v>
      </c>
      <c r="D43" t="s">
        <v>9</v>
      </c>
      <c r="E43" t="s">
        <v>16</v>
      </c>
      <c r="F43">
        <v>1902.233935</v>
      </c>
      <c r="G43">
        <f t="shared" si="10"/>
        <v>1.9022339349999999</v>
      </c>
      <c r="H43">
        <f t="shared" si="11"/>
        <v>1902</v>
      </c>
    </row>
    <row r="44" spans="1:8" hidden="1" x14ac:dyDescent="0.3">
      <c r="A44" t="s">
        <v>24</v>
      </c>
      <c r="B44" t="s">
        <v>25</v>
      </c>
      <c r="C44" t="s">
        <v>8</v>
      </c>
      <c r="D44" t="s">
        <v>9</v>
      </c>
      <c r="E44" t="s">
        <v>10</v>
      </c>
      <c r="F44">
        <v>109471.96845</v>
      </c>
    </row>
    <row r="45" spans="1:8" hidden="1" x14ac:dyDescent="0.3">
      <c r="A45" t="s">
        <v>24</v>
      </c>
      <c r="B45" t="s">
        <v>25</v>
      </c>
      <c r="C45" t="s">
        <v>8</v>
      </c>
      <c r="D45" t="s">
        <v>9</v>
      </c>
      <c r="E45" t="s">
        <v>11</v>
      </c>
      <c r="F45" s="2">
        <v>1234.4462999999901</v>
      </c>
      <c r="G45" s="2"/>
    </row>
    <row r="46" spans="1:8" hidden="1" x14ac:dyDescent="0.3">
      <c r="A46" t="s">
        <v>24</v>
      </c>
      <c r="B46" t="s">
        <v>25</v>
      </c>
      <c r="C46" t="s">
        <v>8</v>
      </c>
      <c r="D46" t="s">
        <v>9</v>
      </c>
      <c r="E46" t="s">
        <v>12</v>
      </c>
      <c r="F46">
        <v>859.72281826293795</v>
      </c>
    </row>
    <row r="47" spans="1:8" hidden="1" x14ac:dyDescent="0.3">
      <c r="A47" t="s">
        <v>24</v>
      </c>
      <c r="B47" t="s">
        <v>25</v>
      </c>
      <c r="C47" t="s">
        <v>8</v>
      </c>
      <c r="D47" t="s">
        <v>9</v>
      </c>
      <c r="E47" t="s">
        <v>13</v>
      </c>
      <c r="F47">
        <v>10735.45919</v>
      </c>
    </row>
    <row r="48" spans="1:8" x14ac:dyDescent="0.3">
      <c r="A48" t="s">
        <v>24</v>
      </c>
      <c r="B48" t="s">
        <v>25</v>
      </c>
      <c r="C48" t="s">
        <v>8</v>
      </c>
      <c r="D48" t="s">
        <v>9</v>
      </c>
      <c r="E48" t="s">
        <v>14</v>
      </c>
      <c r="F48" s="2">
        <v>45039.556772671</v>
      </c>
      <c r="G48">
        <f t="shared" ref="G48:G50" si="12">F48/1000</f>
        <v>45.039556772670998</v>
      </c>
      <c r="H48">
        <f t="shared" ref="H48:H50" si="13">ROUND(F48,0)</f>
        <v>45040</v>
      </c>
    </row>
    <row r="49" spans="1:8" x14ac:dyDescent="0.3">
      <c r="A49" t="s">
        <v>24</v>
      </c>
      <c r="B49" t="s">
        <v>25</v>
      </c>
      <c r="C49" t="s">
        <v>8</v>
      </c>
      <c r="D49" t="s">
        <v>9</v>
      </c>
      <c r="E49" t="s">
        <v>15</v>
      </c>
      <c r="F49" s="2">
        <v>210520.807907098</v>
      </c>
      <c r="G49">
        <f t="shared" si="12"/>
        <v>210.520807907098</v>
      </c>
      <c r="H49">
        <f t="shared" si="13"/>
        <v>210521</v>
      </c>
    </row>
    <row r="50" spans="1:8" x14ac:dyDescent="0.3">
      <c r="A50" t="s">
        <v>24</v>
      </c>
      <c r="B50" t="s">
        <v>25</v>
      </c>
      <c r="C50" t="s">
        <v>8</v>
      </c>
      <c r="D50" t="s">
        <v>9</v>
      </c>
      <c r="E50" t="s">
        <v>16</v>
      </c>
      <c r="F50" s="2">
        <v>211.73765499999999</v>
      </c>
      <c r="G50">
        <f t="shared" si="12"/>
        <v>0.211737655</v>
      </c>
      <c r="H50">
        <f t="shared" si="13"/>
        <v>212</v>
      </c>
    </row>
    <row r="51" spans="1:8" hidden="1" x14ac:dyDescent="0.3">
      <c r="A51" t="s">
        <v>24</v>
      </c>
      <c r="B51" t="s">
        <v>26</v>
      </c>
      <c r="C51" t="s">
        <v>8</v>
      </c>
      <c r="D51" t="s">
        <v>9</v>
      </c>
      <c r="E51" t="s">
        <v>10</v>
      </c>
      <c r="F51">
        <v>109471.96845</v>
      </c>
    </row>
    <row r="52" spans="1:8" hidden="1" x14ac:dyDescent="0.3">
      <c r="A52" t="s">
        <v>24</v>
      </c>
      <c r="B52" t="s">
        <v>26</v>
      </c>
      <c r="C52" t="s">
        <v>8</v>
      </c>
      <c r="D52" t="s">
        <v>9</v>
      </c>
      <c r="E52" t="s">
        <v>11</v>
      </c>
      <c r="F52" s="2">
        <v>1175.59149999999</v>
      </c>
      <c r="G52" s="2"/>
    </row>
    <row r="53" spans="1:8" hidden="1" x14ac:dyDescent="0.3">
      <c r="A53" t="s">
        <v>24</v>
      </c>
      <c r="B53" t="s">
        <v>26</v>
      </c>
      <c r="C53" t="s">
        <v>8</v>
      </c>
      <c r="D53" t="s">
        <v>9</v>
      </c>
      <c r="E53" t="s">
        <v>12</v>
      </c>
      <c r="F53">
        <v>859.72281826293795</v>
      </c>
    </row>
    <row r="54" spans="1:8" hidden="1" x14ac:dyDescent="0.3">
      <c r="A54" t="s">
        <v>24</v>
      </c>
      <c r="B54" t="s">
        <v>26</v>
      </c>
      <c r="C54" t="s">
        <v>8</v>
      </c>
      <c r="D54" t="s">
        <v>9</v>
      </c>
      <c r="E54" t="s">
        <v>13</v>
      </c>
      <c r="F54">
        <v>10735.45919</v>
      </c>
    </row>
    <row r="55" spans="1:8" x14ac:dyDescent="0.3">
      <c r="A55" t="s">
        <v>24</v>
      </c>
      <c r="B55" t="s">
        <v>26</v>
      </c>
      <c r="C55" t="s">
        <v>8</v>
      </c>
      <c r="D55" t="s">
        <v>9</v>
      </c>
      <c r="E55" t="s">
        <v>14</v>
      </c>
      <c r="F55" s="2">
        <v>34835.433621049902</v>
      </c>
      <c r="G55">
        <f t="shared" ref="G55:G57" si="14">F55/1000</f>
        <v>34.835433621049901</v>
      </c>
      <c r="H55">
        <f t="shared" ref="H55:H57" si="15">ROUND(F55,0)</f>
        <v>34835</v>
      </c>
    </row>
    <row r="56" spans="1:8" x14ac:dyDescent="0.3">
      <c r="A56" t="s">
        <v>24</v>
      </c>
      <c r="B56" t="s">
        <v>26</v>
      </c>
      <c r="C56" t="s">
        <v>8</v>
      </c>
      <c r="D56" t="s">
        <v>9</v>
      </c>
      <c r="E56" t="s">
        <v>15</v>
      </c>
      <c r="F56" s="2">
        <v>196843.53622526201</v>
      </c>
      <c r="G56">
        <f t="shared" si="14"/>
        <v>196.843536225262</v>
      </c>
      <c r="H56">
        <f t="shared" si="15"/>
        <v>196844</v>
      </c>
    </row>
    <row r="57" spans="1:8" x14ac:dyDescent="0.3">
      <c r="A57" t="s">
        <v>24</v>
      </c>
      <c r="B57" t="s">
        <v>26</v>
      </c>
      <c r="C57" t="s">
        <v>8</v>
      </c>
      <c r="D57" t="s">
        <v>9</v>
      </c>
      <c r="E57" t="s">
        <v>16</v>
      </c>
      <c r="F57" s="2">
        <v>211.73765499999999</v>
      </c>
      <c r="G57">
        <f t="shared" si="14"/>
        <v>0.211737655</v>
      </c>
      <c r="H57">
        <f t="shared" si="15"/>
        <v>212</v>
      </c>
    </row>
  </sheetData>
  <autoFilter ref="A1:F57" xr:uid="{4F00AF96-BA8D-4B8A-8C3C-1B5D176D81BB}">
    <filterColumn colId="4">
      <filters>
        <filter val="grid to process [MWh]"/>
        <filter val="GT electricity gen to grid [MWh]"/>
        <filter val="total natural gas consumption [MWh]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09ED1-294B-4E1C-8826-23E811AA8CA1}">
  <dimension ref="A1:J9"/>
  <sheetViews>
    <sheetView workbookViewId="0">
      <selection activeCell="F9" sqref="F9"/>
    </sheetView>
  </sheetViews>
  <sheetFormatPr defaultRowHeight="14.4" x14ac:dyDescent="0.3"/>
  <cols>
    <col min="1" max="1" width="14.33203125" customWidth="1"/>
    <col min="2" max="2" width="16.33203125" customWidth="1"/>
    <col min="3" max="3" width="16.44140625" customWidth="1"/>
    <col min="5" max="5" width="30.109375" bestFit="1" customWidth="1"/>
    <col min="9" max="9" width="15.33203125" bestFit="1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0" x14ac:dyDescent="0.3">
      <c r="A2" t="s">
        <v>6</v>
      </c>
      <c r="B2" t="s">
        <v>7</v>
      </c>
      <c r="C2" t="s">
        <v>8</v>
      </c>
      <c r="D2" t="s">
        <v>9</v>
      </c>
      <c r="E2" t="s">
        <v>10</v>
      </c>
      <c r="F2">
        <v>109471.96845</v>
      </c>
      <c r="G2">
        <f>ROUND(F2,0)</f>
        <v>109472</v>
      </c>
      <c r="H2" t="s">
        <v>27</v>
      </c>
      <c r="I2" t="s">
        <v>31</v>
      </c>
      <c r="J2" t="str">
        <f>CONCATENATE(H2," ","[",IF(G2=0,"",G2),"]"," ",I2)</f>
        <v>CHP [109472] Heat demand</v>
      </c>
    </row>
    <row r="3" spans="1:10" x14ac:dyDescent="0.3">
      <c r="A3" t="s">
        <v>6</v>
      </c>
      <c r="B3" t="s">
        <v>7</v>
      </c>
      <c r="C3" t="s">
        <v>8</v>
      </c>
      <c r="D3" t="s">
        <v>9</v>
      </c>
      <c r="E3" t="s">
        <v>11</v>
      </c>
      <c r="F3">
        <v>1155.2565499999901</v>
      </c>
      <c r="G3">
        <f t="shared" ref="G3:G9" si="0">ROUND(F3,0)</f>
        <v>1155</v>
      </c>
      <c r="H3" t="s">
        <v>27</v>
      </c>
      <c r="I3" t="s">
        <v>33</v>
      </c>
      <c r="J3" t="str">
        <f t="shared" ref="J3:J9" si="1">CONCATENATE(H3," ","[",IF(G3=0,"",G3),"]"," ",I3)</f>
        <v>CHP [1155] Excess heat</v>
      </c>
    </row>
    <row r="4" spans="1:10" x14ac:dyDescent="0.3">
      <c r="A4" t="s">
        <v>6</v>
      </c>
      <c r="B4" t="s">
        <v>7</v>
      </c>
      <c r="C4" t="s">
        <v>8</v>
      </c>
      <c r="D4" t="s">
        <v>9</v>
      </c>
      <c r="E4" t="s">
        <v>12</v>
      </c>
      <c r="F4">
        <v>89.002895449137696</v>
      </c>
      <c r="G4">
        <f t="shared" si="0"/>
        <v>89</v>
      </c>
      <c r="H4" t="s">
        <v>27</v>
      </c>
      <c r="I4" t="s">
        <v>34</v>
      </c>
      <c r="J4" t="str">
        <f t="shared" si="1"/>
        <v>CHP [89] Excess electricity</v>
      </c>
    </row>
    <row r="5" spans="1:10" x14ac:dyDescent="0.3">
      <c r="A5" t="s">
        <v>6</v>
      </c>
      <c r="B5" t="s">
        <v>7</v>
      </c>
      <c r="C5" t="s">
        <v>8</v>
      </c>
      <c r="D5" t="s">
        <v>9</v>
      </c>
      <c r="E5" t="s">
        <v>13</v>
      </c>
      <c r="F5">
        <v>10925.873079999999</v>
      </c>
      <c r="G5">
        <f t="shared" si="0"/>
        <v>10926</v>
      </c>
      <c r="H5" t="s">
        <v>27</v>
      </c>
      <c r="I5" t="s">
        <v>32</v>
      </c>
      <c r="J5" t="str">
        <f t="shared" si="1"/>
        <v>CHP [10926] Electricity demand</v>
      </c>
    </row>
    <row r="6" spans="1:10" x14ac:dyDescent="0.3">
      <c r="A6" t="s">
        <v>6</v>
      </c>
      <c r="B6" t="s">
        <v>7</v>
      </c>
      <c r="C6" t="s">
        <v>8</v>
      </c>
      <c r="D6" t="s">
        <v>9</v>
      </c>
      <c r="E6" t="s">
        <v>14</v>
      </c>
      <c r="F6">
        <v>35166.567783027902</v>
      </c>
      <c r="G6">
        <f t="shared" si="0"/>
        <v>35167</v>
      </c>
      <c r="H6" t="s">
        <v>27</v>
      </c>
      <c r="I6" t="s">
        <v>35</v>
      </c>
      <c r="J6" t="str">
        <f t="shared" si="1"/>
        <v>CHP [35167] Electricity grid</v>
      </c>
    </row>
    <row r="7" spans="1:10" x14ac:dyDescent="0.3">
      <c r="E7" t="s">
        <v>30</v>
      </c>
      <c r="G7">
        <f>G8-SUM(G2:G6)</f>
        <v>39678</v>
      </c>
      <c r="H7" t="s">
        <v>27</v>
      </c>
      <c r="I7" t="s">
        <v>36</v>
      </c>
      <c r="J7" t="str">
        <f t="shared" si="1"/>
        <v>CHP [39678] Environment</v>
      </c>
    </row>
    <row r="8" spans="1:10" x14ac:dyDescent="0.3">
      <c r="A8" t="s">
        <v>6</v>
      </c>
      <c r="B8" t="s">
        <v>7</v>
      </c>
      <c r="C8" t="s">
        <v>8</v>
      </c>
      <c r="D8" t="s">
        <v>9</v>
      </c>
      <c r="E8" t="s">
        <v>15</v>
      </c>
      <c r="F8">
        <v>196486.50834463601</v>
      </c>
      <c r="G8">
        <f t="shared" si="0"/>
        <v>196487</v>
      </c>
      <c r="H8" t="s">
        <v>29</v>
      </c>
      <c r="I8" t="s">
        <v>27</v>
      </c>
      <c r="J8" t="str">
        <f t="shared" si="1"/>
        <v>Natural Gas [196487] CHP</v>
      </c>
    </row>
    <row r="9" spans="1:10" x14ac:dyDescent="0.3">
      <c r="A9" t="s">
        <v>6</v>
      </c>
      <c r="B9" t="s">
        <v>7</v>
      </c>
      <c r="C9" t="s">
        <v>8</v>
      </c>
      <c r="D9" t="s">
        <v>9</v>
      </c>
      <c r="E9" t="s">
        <v>16</v>
      </c>
      <c r="F9">
        <v>21.323765000000002</v>
      </c>
      <c r="G9">
        <f t="shared" si="0"/>
        <v>21</v>
      </c>
      <c r="H9" t="s">
        <v>28</v>
      </c>
      <c r="I9" t="s">
        <v>32</v>
      </c>
      <c r="J9" t="str">
        <f t="shared" si="1"/>
        <v>Grid [21] Electricity demand</v>
      </c>
    </row>
  </sheetData>
  <autoFilter ref="A1:I1" xr:uid="{E2909ED1-294B-4E1C-8826-23E811AA8CA1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67e22a-ff23-4b5d-ae13-dea9ea563cc0" xsi:nil="true"/>
    <lcf76f155ced4ddcb4097134ff3c332f xmlns="9295ff14-5299-45a3-9aa2-e8a0c99ab2a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56EE04350BFE4DA308708B48585BD4" ma:contentTypeVersion="13" ma:contentTypeDescription="Een nieuw document maken." ma:contentTypeScope="" ma:versionID="1035e23d8410e645f84b1601bcfa7d82">
  <xsd:schema xmlns:xsd="http://www.w3.org/2001/XMLSchema" xmlns:xs="http://www.w3.org/2001/XMLSchema" xmlns:p="http://schemas.microsoft.com/office/2006/metadata/properties" xmlns:ns2="9295ff14-5299-45a3-9aa2-e8a0c99ab2a2" xmlns:ns3="c967e22a-ff23-4b5d-ae13-dea9ea563cc0" targetNamespace="http://schemas.microsoft.com/office/2006/metadata/properties" ma:root="true" ma:fieldsID="d0e501730ff3f5f6f09025976650e82e" ns2:_="" ns3:_="">
    <xsd:import namespace="9295ff14-5299-45a3-9aa2-e8a0c99ab2a2"/>
    <xsd:import namespace="c967e22a-ff23-4b5d-ae13-dea9ea563c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5ff14-5299-45a3-9aa2-e8a0c99ab2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7e22a-ff23-4b5d-ae13-dea9ea563cc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8d2d439-032b-4677-b619-22efbbf3007a}" ma:internalName="TaxCatchAll" ma:showField="CatchAllData" ma:web="c967e22a-ff23-4b5d-ae13-dea9ea563c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74CF46-FBC4-4A40-A3E6-0ED3010BCB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1A2CA8-C4BD-4F2E-B0CE-03B1B5F7087A}">
  <ds:schemaRefs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c967e22a-ff23-4b5d-ae13-dea9ea563cc0"/>
    <ds:schemaRef ds:uri="9295ff14-5299-45a3-9aa2-e8a0c99ab2a2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E4D83E1-2E62-43BA-88F9-076669FC98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energyflows_results_benchmark_w</vt:lpstr>
      <vt:lpstr>MLVL GP16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Svenja Bielefeld</cp:lastModifiedBy>
  <dcterms:created xsi:type="dcterms:W3CDTF">2024-10-23T07:58:15Z</dcterms:created>
  <dcterms:modified xsi:type="dcterms:W3CDTF">2025-02-11T16:09:17Z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0x010100F956EE04350BFE4DA308708B48585BD4</vt:lpwstr>
  </property>
  <property fmtid="{D5CDD505-2E9C-101B-9397-08002B2CF9AE}" pid="3" name="MediaServiceImageTags">
    <vt:lpwstr/>
  </property>
</Properties>
</file>